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8165" windowHeight="7935"/>
  </bookViews>
  <sheets>
    <sheet name="1차추경예산" sheetId="2" r:id="rId1"/>
    <sheet name="1차추경총괄내역서" sheetId="1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F35" i="2"/>
  <c r="E34"/>
  <c r="F34" s="1"/>
  <c r="D34"/>
  <c r="E32"/>
  <c r="D32"/>
  <c r="F31"/>
  <c r="F30"/>
  <c r="E28"/>
  <c r="F28" s="1"/>
  <c r="D28"/>
  <c r="E27"/>
  <c r="F27" s="1"/>
  <c r="D27"/>
  <c r="F26"/>
  <c r="E25"/>
  <c r="F25" s="1"/>
  <c r="D25"/>
  <c r="E24"/>
  <c r="F24" s="1"/>
  <c r="D24"/>
  <c r="F19"/>
  <c r="E18"/>
  <c r="F18" s="1"/>
  <c r="D18"/>
  <c r="E17"/>
  <c r="F17" s="1"/>
  <c r="D17"/>
  <c r="F16"/>
  <c r="E15"/>
  <c r="F15" s="1"/>
  <c r="D15"/>
  <c r="E14"/>
  <c r="D14"/>
  <c r="F14" s="1"/>
  <c r="F13"/>
  <c r="E12"/>
  <c r="D12"/>
  <c r="D11" s="1"/>
  <c r="E11"/>
  <c r="F10"/>
  <c r="F9"/>
  <c r="F8"/>
  <c r="E7"/>
  <c r="F7" s="1"/>
  <c r="D7"/>
  <c r="E6"/>
  <c r="F6" s="1"/>
  <c r="D6"/>
  <c r="E5"/>
  <c r="G11" i="1"/>
  <c r="H11" s="1"/>
  <c r="F11"/>
  <c r="F10"/>
  <c r="H10" s="1"/>
  <c r="C10"/>
  <c r="D10" s="1"/>
  <c r="G9"/>
  <c r="H9" s="1"/>
  <c r="D9"/>
  <c r="H8"/>
  <c r="G8"/>
  <c r="D8"/>
  <c r="C8"/>
  <c r="H7"/>
  <c r="G7"/>
  <c r="D7"/>
  <c r="D6" s="1"/>
  <c r="C7"/>
  <c r="C6"/>
  <c r="B6"/>
  <c r="F11" i="2" l="1"/>
  <c r="D5"/>
  <c r="F5" s="1"/>
  <c r="F12"/>
  <c r="F6" i="1"/>
  <c r="G6"/>
  <c r="H6" s="1"/>
</calcChain>
</file>

<file path=xl/sharedStrings.xml><?xml version="1.0" encoding="utf-8"?>
<sst xmlns="http://schemas.openxmlformats.org/spreadsheetml/2006/main" count="75" uniqueCount="56">
  <si>
    <t>1. 2014년 시설 특별회계 1차추가경정 예산 총괄내역서</t>
    <phoneticPr fontId="3" type="noConversion"/>
  </si>
  <si>
    <t>단위 : 원</t>
    <phoneticPr fontId="3" type="noConversion"/>
  </si>
  <si>
    <t>세                  입</t>
    <phoneticPr fontId="3" type="noConversion"/>
  </si>
  <si>
    <t>세                    출</t>
    <phoneticPr fontId="3" type="noConversion"/>
  </si>
  <si>
    <t>관</t>
    <phoneticPr fontId="3" type="noConversion"/>
  </si>
  <si>
    <t>기정 예산(A)</t>
    <phoneticPr fontId="3" type="noConversion"/>
  </si>
  <si>
    <t>경정 예산(B)</t>
    <phoneticPr fontId="3" type="noConversion"/>
  </si>
  <si>
    <t>증감(B-A)</t>
    <phoneticPr fontId="3" type="noConversion"/>
  </si>
  <si>
    <t>총       계</t>
    <phoneticPr fontId="3" type="noConversion"/>
  </si>
  <si>
    <t>01재산                  조성충당금</t>
    <phoneticPr fontId="3" type="noConversion"/>
  </si>
  <si>
    <t>01사무비</t>
    <phoneticPr fontId="3" type="noConversion"/>
  </si>
  <si>
    <t>02사업            운영충당금</t>
    <phoneticPr fontId="3" type="noConversion"/>
  </si>
  <si>
    <t>02재산조성비</t>
    <phoneticPr fontId="3" type="noConversion"/>
  </si>
  <si>
    <t>03이 월 금</t>
    <phoneticPr fontId="3" type="noConversion"/>
  </si>
  <si>
    <t>03전  출  금</t>
    <phoneticPr fontId="3" type="noConversion"/>
  </si>
  <si>
    <t>04잡 수 입</t>
    <phoneticPr fontId="3" type="noConversion"/>
  </si>
  <si>
    <t>04차  입  금</t>
    <phoneticPr fontId="3" type="noConversion"/>
  </si>
  <si>
    <t>05이  월  금</t>
    <phoneticPr fontId="3" type="noConversion"/>
  </si>
  <si>
    <t>2. 세입예산</t>
    <phoneticPr fontId="3" type="noConversion"/>
  </si>
  <si>
    <t xml:space="preserve">                (단위: 원)</t>
    <phoneticPr fontId="3" type="noConversion"/>
  </si>
  <si>
    <t>과목</t>
    <phoneticPr fontId="3" type="noConversion"/>
  </si>
  <si>
    <t>기정 예산(A)</t>
    <phoneticPr fontId="3" type="noConversion"/>
  </si>
  <si>
    <t>경정 예산(B)</t>
    <phoneticPr fontId="3" type="noConversion"/>
  </si>
  <si>
    <t>증 감(B-A)</t>
    <phoneticPr fontId="3" type="noConversion"/>
  </si>
  <si>
    <t>산출근거</t>
    <phoneticPr fontId="3" type="noConversion"/>
  </si>
  <si>
    <t xml:space="preserve">관 </t>
    <phoneticPr fontId="3" type="noConversion"/>
  </si>
  <si>
    <t xml:space="preserve">항 </t>
    <phoneticPr fontId="3" type="noConversion"/>
  </si>
  <si>
    <t>목</t>
    <phoneticPr fontId="3" type="noConversion"/>
  </si>
  <si>
    <t>총계</t>
    <phoneticPr fontId="3" type="noConversion"/>
  </si>
  <si>
    <t>재산조성충당금</t>
    <phoneticPr fontId="3" type="noConversion"/>
  </si>
  <si>
    <t xml:space="preserve"> 재산조성충당금</t>
    <phoneticPr fontId="3" type="noConversion"/>
  </si>
  <si>
    <t>건물재산조성충당금</t>
    <phoneticPr fontId="3" type="noConversion"/>
  </si>
  <si>
    <t>비품재산조성충당금</t>
    <phoneticPr fontId="3" type="noConversion"/>
  </si>
  <si>
    <t>차량재산조성충당금</t>
    <phoneticPr fontId="3" type="noConversion"/>
  </si>
  <si>
    <t>사업운영충당금</t>
    <phoneticPr fontId="3" type="noConversion"/>
  </si>
  <si>
    <t xml:space="preserve">이월금 </t>
    <phoneticPr fontId="3" type="noConversion"/>
  </si>
  <si>
    <t xml:space="preserve">전년도이월금 </t>
    <phoneticPr fontId="3" type="noConversion"/>
  </si>
  <si>
    <t>전년도 이월금</t>
    <phoneticPr fontId="3" type="noConversion"/>
  </si>
  <si>
    <t>잡수입</t>
    <phoneticPr fontId="3" type="noConversion"/>
  </si>
  <si>
    <t>예금이자수입</t>
    <phoneticPr fontId="3" type="noConversion"/>
  </si>
  <si>
    <t>3. 세출예산</t>
    <phoneticPr fontId="3" type="noConversion"/>
  </si>
  <si>
    <t xml:space="preserve"> 경정 예산(B)</t>
    <phoneticPr fontId="3" type="noConversion"/>
  </si>
  <si>
    <t>사무비</t>
    <phoneticPr fontId="3" type="noConversion"/>
  </si>
  <si>
    <t>인건비</t>
    <phoneticPr fontId="3" type="noConversion"/>
  </si>
  <si>
    <t>기타후생경비</t>
    <phoneticPr fontId="3" type="noConversion"/>
  </si>
  <si>
    <t>재산조성비</t>
    <phoneticPr fontId="3" type="noConversion"/>
  </si>
  <si>
    <t>시설비</t>
    <phoneticPr fontId="3" type="noConversion"/>
  </si>
  <si>
    <t>시   설   비</t>
    <phoneticPr fontId="3" type="noConversion"/>
  </si>
  <si>
    <t>자산취득비</t>
    <phoneticPr fontId="3" type="noConversion"/>
  </si>
  <si>
    <t>시설장비유지비</t>
    <phoneticPr fontId="3" type="noConversion"/>
  </si>
  <si>
    <t>시설개보수</t>
    <phoneticPr fontId="3" type="noConversion"/>
  </si>
  <si>
    <t>전출금</t>
    <phoneticPr fontId="3" type="noConversion"/>
  </si>
  <si>
    <t>시설전출금</t>
    <phoneticPr fontId="3" type="noConversion"/>
  </si>
  <si>
    <t>이월금</t>
    <phoneticPr fontId="3" type="noConversion"/>
  </si>
  <si>
    <t>차기년도이월금</t>
    <phoneticPr fontId="3" type="noConversion"/>
  </si>
  <si>
    <t>익년도 이월금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</si>
</sst>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굴림"/>
      <family val="3"/>
      <charset val="129"/>
    </font>
    <font>
      <sz val="8"/>
      <name val="돋움"/>
      <family val="3"/>
      <charset val="129"/>
    </font>
    <font>
      <b/>
      <sz val="20"/>
      <name val="바탕"/>
      <family val="1"/>
      <charset val="129"/>
    </font>
    <font>
      <sz val="11"/>
      <name val="바탕"/>
      <family val="1"/>
      <charset val="129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  <font>
      <sz val="12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6"/>
      <name val="돋움"/>
      <family val="3"/>
      <charset val="129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sz val="7"/>
      <name val="돋움"/>
      <family val="3"/>
      <charset val="129"/>
    </font>
    <font>
      <b/>
      <sz val="10"/>
      <name val="돋움"/>
      <family val="3"/>
      <charset val="129"/>
    </font>
    <font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right" vertical="center" shrinkToFit="1"/>
    </xf>
    <xf numFmtId="41" fontId="10" fillId="0" borderId="10" xfId="0" applyNumberFormat="1" applyFont="1" applyBorder="1" applyAlignment="1">
      <alignment horizontal="right" vertical="center" shrinkToFit="1"/>
    </xf>
    <xf numFmtId="0" fontId="10" fillId="0" borderId="8" xfId="0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center" vertical="center" wrapText="1"/>
    </xf>
    <xf numFmtId="41" fontId="10" fillId="0" borderId="13" xfId="0" applyNumberFormat="1" applyFont="1" applyBorder="1" applyAlignment="1">
      <alignment vertical="center" shrinkToFit="1"/>
    </xf>
    <xf numFmtId="41" fontId="10" fillId="0" borderId="14" xfId="0" applyNumberFormat="1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/>
    </xf>
    <xf numFmtId="41" fontId="9" fillId="0" borderId="13" xfId="0" applyNumberFormat="1" applyFont="1" applyBorder="1" applyAlignment="1">
      <alignment horizontal="right" vertical="center" shrinkToFit="1"/>
    </xf>
    <xf numFmtId="41" fontId="10" fillId="0" borderId="13" xfId="0" applyNumberFormat="1" applyFont="1" applyBorder="1" applyAlignment="1">
      <alignment horizontal="right" vertical="center" shrinkToFit="1"/>
    </xf>
    <xf numFmtId="41" fontId="10" fillId="0" borderId="15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left" vertical="center" wrapText="1" indent="1"/>
    </xf>
    <xf numFmtId="41" fontId="10" fillId="0" borderId="14" xfId="0" applyNumberFormat="1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41" fontId="10" fillId="0" borderId="19" xfId="0" applyNumberFormat="1" applyFont="1" applyBorder="1" applyAlignment="1">
      <alignment horizontal="right" vertical="center" shrinkToFit="1"/>
    </xf>
    <xf numFmtId="41" fontId="10" fillId="0" borderId="20" xfId="0" applyNumberFormat="1" applyFont="1" applyBorder="1" applyAlignment="1">
      <alignment horizontal="right" vertical="center" shrinkToFit="1"/>
    </xf>
    <xf numFmtId="41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1" fontId="13" fillId="0" borderId="33" xfId="1" applyNumberFormat="1" applyFont="1" applyBorder="1" applyAlignment="1">
      <alignment horizontal="center" vertical="center"/>
    </xf>
    <xf numFmtId="41" fontId="13" fillId="0" borderId="33" xfId="1" applyNumberFormat="1" applyFont="1" applyBorder="1" applyAlignment="1">
      <alignment horizontal="right" vertical="center"/>
    </xf>
    <xf numFmtId="3" fontId="0" fillId="0" borderId="33" xfId="1" applyNumberFormat="1" applyFont="1" applyBorder="1" applyAlignment="1">
      <alignment horizontal="right" vertical="center"/>
    </xf>
    <xf numFmtId="0" fontId="14" fillId="0" borderId="34" xfId="0" applyFont="1" applyBorder="1" applyAlignment="1">
      <alignment vertical="center" shrinkToFit="1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41" fontId="15" fillId="0" borderId="13" xfId="1" applyNumberFormat="1" applyFont="1" applyBorder="1" applyAlignment="1">
      <alignment horizontal="right" vertical="center"/>
    </xf>
    <xf numFmtId="3" fontId="12" fillId="0" borderId="13" xfId="1" applyNumberFormat="1" applyFont="1" applyBorder="1" applyAlignment="1">
      <alignment horizontal="right" vertical="center"/>
    </xf>
    <xf numFmtId="0" fontId="14" fillId="0" borderId="15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41" fontId="12" fillId="0" borderId="13" xfId="1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41" fontId="12" fillId="0" borderId="13" xfId="0" applyNumberFormat="1" applyFont="1" applyBorder="1" applyAlignment="1">
      <alignment vertical="center"/>
    </xf>
    <xf numFmtId="0" fontId="12" fillId="0" borderId="39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41" fontId="15" fillId="0" borderId="13" xfId="0" applyNumberFormat="1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41" fontId="15" fillId="0" borderId="13" xfId="1" applyFont="1" applyBorder="1" applyAlignment="1">
      <alignment horizontal="distributed" vertical="center"/>
    </xf>
    <xf numFmtId="176" fontId="12" fillId="0" borderId="13" xfId="1" applyNumberFormat="1" applyFont="1" applyBorder="1" applyAlignment="1">
      <alignment horizontal="right" vertical="center"/>
    </xf>
    <xf numFmtId="0" fontId="12" fillId="0" borderId="40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41" fontId="12" fillId="0" borderId="13" xfId="1" applyFont="1" applyBorder="1" applyAlignment="1">
      <alignment horizontal="distributed" vertical="center"/>
    </xf>
    <xf numFmtId="0" fontId="12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41" fontId="12" fillId="0" borderId="39" xfId="1" applyFont="1" applyBorder="1" applyAlignment="1">
      <alignment horizontal="distributed" vertical="center"/>
    </xf>
    <xf numFmtId="0" fontId="14" fillId="0" borderId="44" xfId="0" applyFont="1" applyBorder="1" applyAlignment="1">
      <alignment vertical="center" shrinkToFit="1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41" fontId="12" fillId="0" borderId="19" xfId="1" applyFont="1" applyBorder="1" applyAlignment="1">
      <alignment horizontal="distributed" vertical="center"/>
    </xf>
    <xf numFmtId="176" fontId="12" fillId="0" borderId="19" xfId="1" applyNumberFormat="1" applyFont="1" applyBorder="1" applyAlignment="1">
      <alignment horizontal="right" vertical="center"/>
    </xf>
    <xf numFmtId="0" fontId="14" fillId="0" borderId="20" xfId="0" applyFont="1" applyBorder="1" applyAlignment="1">
      <alignment vertical="center" shrinkToFit="1"/>
    </xf>
    <xf numFmtId="0" fontId="11" fillId="0" borderId="4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41" fontId="13" fillId="0" borderId="50" xfId="1" applyFont="1" applyBorder="1" applyAlignment="1">
      <alignment horizontal="distributed" vertical="center"/>
    </xf>
    <xf numFmtId="176" fontId="1" fillId="0" borderId="50" xfId="1" applyNumberFormat="1" applyFont="1" applyBorder="1" applyAlignment="1">
      <alignment horizontal="right" vertical="center"/>
    </xf>
    <xf numFmtId="0" fontId="3" fillId="0" borderId="51" xfId="0" applyFont="1" applyBorder="1" applyAlignment="1">
      <alignment vertical="center" wrapText="1"/>
    </xf>
    <xf numFmtId="0" fontId="12" fillId="0" borderId="52" xfId="0" applyFont="1" applyBorder="1" applyAlignment="1">
      <alignment horizontal="left" vertical="center"/>
    </xf>
    <xf numFmtId="41" fontId="16" fillId="0" borderId="13" xfId="1" applyFont="1" applyBorder="1" applyAlignment="1">
      <alignment horizontal="distributed" vertical="center"/>
    </xf>
    <xf numFmtId="176" fontId="16" fillId="0" borderId="13" xfId="1" applyNumberFormat="1" applyFont="1" applyBorder="1" applyAlignment="1">
      <alignment horizontal="right" vertical="center"/>
    </xf>
    <xf numFmtId="0" fontId="14" fillId="0" borderId="15" xfId="0" applyFont="1" applyBorder="1" applyAlignment="1">
      <alignment vertical="center" wrapText="1"/>
    </xf>
    <xf numFmtId="0" fontId="12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 shrinkToFit="1"/>
    </xf>
    <xf numFmtId="0" fontId="12" fillId="0" borderId="5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41" fontId="16" fillId="0" borderId="19" xfId="1" applyFont="1" applyBorder="1" applyAlignment="1">
      <alignment horizontal="distributed" vertical="center"/>
    </xf>
    <xf numFmtId="176" fontId="16" fillId="0" borderId="19" xfId="1" applyNumberFormat="1" applyFont="1" applyBorder="1" applyAlignment="1">
      <alignment horizontal="right" vertical="center"/>
    </xf>
    <xf numFmtId="0" fontId="14" fillId="0" borderId="20" xfId="0" applyFont="1" applyBorder="1" applyAlignment="1">
      <alignment vertical="center" wrapText="1"/>
    </xf>
  </cellXfs>
  <cellStyles count="2">
    <cellStyle name="쉼표 [0] 2" xfId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2572;&#49688;&#51652;\&#50696;&#49328;&#44288;&#47144;\2014&#45380;\2014&#45380;%20&#49884;&#49444;&#53945;&#48324;&#54924;&#4422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0&#45380;&#49884;&#49444;\&#49324;&#50629;&#48143;&#50696;&#49328;&#54924;&#44228;\&#50696;&#44208;&#49328;\&#50696;&#49328;\&#48376;&#50696;&#49328;\2010&#51064;(&#49884;&#49444;)&#53945;&#48324;&#54924;&#44228;&#50696;&#49328;&#49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총괄내역서"/>
      <sheetName val="세입"/>
      <sheetName val="1차추경총괄내역서"/>
      <sheetName val="1차추경예산"/>
    </sheetNames>
    <sheetDataSet>
      <sheetData sheetId="0"/>
      <sheetData sheetId="1"/>
      <sheetData sheetId="2">
        <row r="6">
          <cell r="E6">
            <v>60000000</v>
          </cell>
        </row>
        <row r="11">
          <cell r="E11">
            <v>36000000</v>
          </cell>
        </row>
        <row r="17">
          <cell r="E17">
            <v>5000000</v>
          </cell>
        </row>
        <row r="33">
          <cell r="D33">
            <v>230800000</v>
          </cell>
        </row>
      </sheetData>
      <sheetData sheetId="3"/>
      <sheetData sheetId="4">
        <row r="25">
          <cell r="E25">
            <v>15000000</v>
          </cell>
        </row>
        <row r="27">
          <cell r="E27">
            <v>60000000</v>
          </cell>
        </row>
        <row r="32">
          <cell r="E32">
            <v>10000000</v>
          </cell>
        </row>
        <row r="34">
          <cell r="E34">
            <v>246800000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예산총괄표"/>
      <sheetName val="세입예산"/>
      <sheetName val="세출예산"/>
    </sheetNames>
    <sheetDataSet>
      <sheetData sheetId="0"/>
      <sheetData sheetId="1"/>
      <sheetData sheetId="2"/>
      <sheetData sheetId="3" refreshError="1">
        <row r="12">
          <cell r="D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F10" sqref="F10"/>
    </sheetView>
  </sheetViews>
  <sheetFormatPr defaultRowHeight="13.5"/>
  <cols>
    <col min="1" max="1" width="7.5546875" customWidth="1"/>
    <col min="2" max="2" width="10" customWidth="1"/>
    <col min="3" max="3" width="14" customWidth="1"/>
    <col min="4" max="5" width="16.21875" customWidth="1"/>
    <col min="6" max="6" width="14.5546875" customWidth="1"/>
    <col min="7" max="7" width="28.5546875" customWidth="1"/>
  </cols>
  <sheetData>
    <row r="1" spans="1:7" ht="21" customHeight="1">
      <c r="A1" s="34" t="s">
        <v>18</v>
      </c>
      <c r="B1" s="34"/>
    </row>
    <row r="2" spans="1:7" ht="13.5" customHeight="1">
      <c r="G2" s="35" t="s">
        <v>19</v>
      </c>
    </row>
    <row r="3" spans="1:7" ht="17.25" customHeight="1">
      <c r="A3" s="36" t="s">
        <v>20</v>
      </c>
      <c r="B3" s="37"/>
      <c r="C3" s="38"/>
      <c r="D3" s="39" t="s">
        <v>21</v>
      </c>
      <c r="E3" s="39" t="s">
        <v>22</v>
      </c>
      <c r="F3" s="40" t="s">
        <v>23</v>
      </c>
      <c r="G3" s="41" t="s">
        <v>24</v>
      </c>
    </row>
    <row r="4" spans="1:7" ht="17.25" customHeight="1" thickBot="1">
      <c r="A4" s="42" t="s">
        <v>25</v>
      </c>
      <c r="B4" s="43" t="s">
        <v>26</v>
      </c>
      <c r="C4" s="43" t="s">
        <v>27</v>
      </c>
      <c r="D4" s="44"/>
      <c r="E4" s="44"/>
      <c r="F4" s="44"/>
      <c r="G4" s="45"/>
    </row>
    <row r="5" spans="1:7" ht="24.95" customHeight="1" thickTop="1">
      <c r="A5" s="46" t="s">
        <v>28</v>
      </c>
      <c r="B5" s="47"/>
      <c r="C5" s="48"/>
      <c r="D5" s="49">
        <f>D6+D11+D17+D14</f>
        <v>315800000</v>
      </c>
      <c r="E5" s="50">
        <f>E6+E11+E14+E17</f>
        <v>331800000</v>
      </c>
      <c r="F5" s="51">
        <f t="shared" ref="F5:F10" si="0">E5-D5</f>
        <v>16000000</v>
      </c>
      <c r="G5" s="52"/>
    </row>
    <row r="6" spans="1:7" ht="24.95" customHeight="1">
      <c r="A6" s="53" t="s">
        <v>29</v>
      </c>
      <c r="B6" s="54"/>
      <c r="C6" s="55"/>
      <c r="D6" s="56">
        <f>D7</f>
        <v>60000000</v>
      </c>
      <c r="E6" s="56">
        <f>E7</f>
        <v>60000000</v>
      </c>
      <c r="F6" s="57">
        <f t="shared" si="0"/>
        <v>0</v>
      </c>
      <c r="G6" s="58"/>
    </row>
    <row r="7" spans="1:7" ht="24.95" customHeight="1">
      <c r="A7" s="59"/>
      <c r="B7" s="60" t="s">
        <v>30</v>
      </c>
      <c r="C7" s="55"/>
      <c r="D7" s="61">
        <f>D8+D9+D10</f>
        <v>60000000</v>
      </c>
      <c r="E7" s="61">
        <f>E8+E9+E10</f>
        <v>60000000</v>
      </c>
      <c r="F7" s="57">
        <f t="shared" si="0"/>
        <v>0</v>
      </c>
      <c r="G7" s="58"/>
    </row>
    <row r="8" spans="1:7" ht="24.95" customHeight="1">
      <c r="A8" s="59"/>
      <c r="B8" s="62"/>
      <c r="C8" s="63" t="s">
        <v>31</v>
      </c>
      <c r="D8" s="64">
        <v>35000000</v>
      </c>
      <c r="E8" s="64">
        <v>35000000</v>
      </c>
      <c r="F8" s="57">
        <f t="shared" si="0"/>
        <v>0</v>
      </c>
      <c r="G8" s="58"/>
    </row>
    <row r="9" spans="1:7" ht="24.95" customHeight="1">
      <c r="A9" s="59"/>
      <c r="B9" s="62"/>
      <c r="C9" s="63" t="s">
        <v>32</v>
      </c>
      <c r="D9" s="64">
        <v>20000000</v>
      </c>
      <c r="E9" s="64">
        <v>20000000</v>
      </c>
      <c r="F9" s="57">
        <f t="shared" si="0"/>
        <v>0</v>
      </c>
      <c r="G9" s="58"/>
    </row>
    <row r="10" spans="1:7" ht="24.95" customHeight="1">
      <c r="A10" s="59"/>
      <c r="B10" s="62"/>
      <c r="C10" s="65" t="s">
        <v>33</v>
      </c>
      <c r="D10" s="64">
        <v>5000000</v>
      </c>
      <c r="E10" s="64">
        <v>5000000</v>
      </c>
      <c r="F10" s="57">
        <f t="shared" si="0"/>
        <v>0</v>
      </c>
      <c r="G10" s="58"/>
    </row>
    <row r="11" spans="1:7" ht="24.95" customHeight="1">
      <c r="A11" s="53" t="s">
        <v>34</v>
      </c>
      <c r="B11" s="66"/>
      <c r="C11" s="67"/>
      <c r="D11" s="68">
        <f>D12</f>
        <v>34800000</v>
      </c>
      <c r="E11" s="68">
        <f>E12</f>
        <v>36000000</v>
      </c>
      <c r="F11" s="57">
        <f>D11-E11</f>
        <v>-1200000</v>
      </c>
      <c r="G11" s="58"/>
    </row>
    <row r="12" spans="1:7" ht="24.95" customHeight="1">
      <c r="A12" s="69"/>
      <c r="B12" s="60" t="s">
        <v>34</v>
      </c>
      <c r="C12" s="70"/>
      <c r="D12" s="64">
        <f>D13</f>
        <v>34800000</v>
      </c>
      <c r="E12" s="64">
        <f>E13</f>
        <v>36000000</v>
      </c>
      <c r="F12" s="57">
        <f>D12-E12</f>
        <v>-1200000</v>
      </c>
      <c r="G12" s="58"/>
    </row>
    <row r="13" spans="1:7" ht="24.95" customHeight="1">
      <c r="A13" s="69"/>
      <c r="B13" s="71"/>
      <c r="C13" s="63" t="s">
        <v>34</v>
      </c>
      <c r="D13" s="64">
        <v>34800000</v>
      </c>
      <c r="E13" s="64">
        <v>36000000</v>
      </c>
      <c r="F13" s="57">
        <f>D13-E13</f>
        <v>-1200000</v>
      </c>
      <c r="G13" s="58"/>
    </row>
    <row r="14" spans="1:7" ht="24.95" customHeight="1">
      <c r="A14" s="72" t="s">
        <v>35</v>
      </c>
      <c r="B14" s="73"/>
      <c r="C14" s="74"/>
      <c r="D14" s="75">
        <f>D16</f>
        <v>220000000</v>
      </c>
      <c r="E14" s="75">
        <f>E15</f>
        <v>230800000</v>
      </c>
      <c r="F14" s="76">
        <f t="shared" ref="F14:F19" si="1">E14-D14</f>
        <v>10800000</v>
      </c>
      <c r="G14" s="58"/>
    </row>
    <row r="15" spans="1:7" ht="24.95" customHeight="1">
      <c r="A15" s="77"/>
      <c r="B15" s="78" t="s">
        <v>36</v>
      </c>
      <c r="C15" s="74"/>
      <c r="D15" s="79">
        <f>D16</f>
        <v>220000000</v>
      </c>
      <c r="E15" s="79">
        <f>E16</f>
        <v>230800000</v>
      </c>
      <c r="F15" s="76">
        <f t="shared" si="1"/>
        <v>10800000</v>
      </c>
      <c r="G15" s="58"/>
    </row>
    <row r="16" spans="1:7" ht="24.95" customHeight="1">
      <c r="A16" s="80"/>
      <c r="B16" s="81"/>
      <c r="C16" s="63" t="s">
        <v>37</v>
      </c>
      <c r="D16" s="79">
        <v>220000000</v>
      </c>
      <c r="E16" s="79">
        <v>230800000</v>
      </c>
      <c r="F16" s="76">
        <f t="shared" si="1"/>
        <v>10800000</v>
      </c>
      <c r="G16" s="58"/>
    </row>
    <row r="17" spans="1:7" ht="24.95" customHeight="1">
      <c r="A17" s="72" t="s">
        <v>38</v>
      </c>
      <c r="B17" s="73"/>
      <c r="C17" s="74"/>
      <c r="D17" s="75">
        <f>D19</f>
        <v>1000000</v>
      </c>
      <c r="E17" s="75">
        <f>E19</f>
        <v>5000000</v>
      </c>
      <c r="F17" s="76">
        <f t="shared" si="1"/>
        <v>4000000</v>
      </c>
      <c r="G17" s="58"/>
    </row>
    <row r="18" spans="1:7" ht="24.95" customHeight="1">
      <c r="A18" s="77"/>
      <c r="B18" s="78" t="s">
        <v>38</v>
      </c>
      <c r="C18" s="82"/>
      <c r="D18" s="83">
        <f>D19</f>
        <v>1000000</v>
      </c>
      <c r="E18" s="83">
        <f>E19</f>
        <v>5000000</v>
      </c>
      <c r="F18" s="76">
        <f t="shared" si="1"/>
        <v>4000000</v>
      </c>
      <c r="G18" s="84"/>
    </row>
    <row r="19" spans="1:7" ht="24.95" customHeight="1">
      <c r="A19" s="85"/>
      <c r="B19" s="86"/>
      <c r="C19" s="87" t="s">
        <v>39</v>
      </c>
      <c r="D19" s="88">
        <v>1000000</v>
      </c>
      <c r="E19" s="88">
        <v>5000000</v>
      </c>
      <c r="F19" s="89">
        <f t="shared" si="1"/>
        <v>4000000</v>
      </c>
      <c r="G19" s="90"/>
    </row>
    <row r="20" spans="1:7" ht="24.95" customHeight="1"/>
    <row r="21" spans="1:7" ht="21" customHeight="1">
      <c r="A21" s="91" t="s">
        <v>40</v>
      </c>
      <c r="B21" s="91"/>
      <c r="C21" s="92"/>
      <c r="F21" s="93"/>
      <c r="G21" s="94" t="s">
        <v>19</v>
      </c>
    </row>
    <row r="22" spans="1:7" ht="18" customHeight="1">
      <c r="A22" s="95" t="s">
        <v>20</v>
      </c>
      <c r="B22" s="96"/>
      <c r="C22" s="96"/>
      <c r="D22" s="39" t="s">
        <v>21</v>
      </c>
      <c r="E22" s="39" t="s">
        <v>41</v>
      </c>
      <c r="F22" s="96" t="s">
        <v>23</v>
      </c>
      <c r="G22" s="97" t="s">
        <v>24</v>
      </c>
    </row>
    <row r="23" spans="1:7" ht="18" customHeight="1" thickBot="1">
      <c r="A23" s="98" t="s">
        <v>25</v>
      </c>
      <c r="B23" s="99" t="s">
        <v>26</v>
      </c>
      <c r="C23" s="99" t="s">
        <v>27</v>
      </c>
      <c r="D23" s="100"/>
      <c r="E23" s="100"/>
      <c r="F23" s="101"/>
      <c r="G23" s="102"/>
    </row>
    <row r="24" spans="1:7" ht="28.5" customHeight="1" thickTop="1">
      <c r="A24" s="103" t="s">
        <v>28</v>
      </c>
      <c r="B24" s="104"/>
      <c r="C24" s="104"/>
      <c r="D24" s="105">
        <f>D27+D34+D32</f>
        <v>315800000</v>
      </c>
      <c r="E24" s="105">
        <f>E25+E27+E32+E34</f>
        <v>331800000</v>
      </c>
      <c r="F24" s="106">
        <f>E24-D24</f>
        <v>16000000</v>
      </c>
      <c r="G24" s="107"/>
    </row>
    <row r="25" spans="1:7" ht="30" customHeight="1">
      <c r="A25" s="77" t="s">
        <v>42</v>
      </c>
      <c r="B25" s="108"/>
      <c r="C25" s="74"/>
      <c r="D25" s="109">
        <f>D26</f>
        <v>0</v>
      </c>
      <c r="E25" s="109">
        <f>E26</f>
        <v>15000000</v>
      </c>
      <c r="F25" s="110">
        <f>E25-D25</f>
        <v>15000000</v>
      </c>
      <c r="G25" s="111"/>
    </row>
    <row r="26" spans="1:7" ht="30" customHeight="1">
      <c r="A26" s="77"/>
      <c r="B26" s="112" t="s">
        <v>43</v>
      </c>
      <c r="C26" s="74" t="s">
        <v>44</v>
      </c>
      <c r="D26" s="109">
        <v>0</v>
      </c>
      <c r="E26" s="109">
        <v>15000000</v>
      </c>
      <c r="F26" s="110">
        <f>E26-D26</f>
        <v>15000000</v>
      </c>
      <c r="G26" s="111"/>
    </row>
    <row r="27" spans="1:7" ht="37.5" customHeight="1">
      <c r="A27" s="72" t="s">
        <v>45</v>
      </c>
      <c r="B27" s="73"/>
      <c r="C27" s="74"/>
      <c r="D27" s="109">
        <f>D28</f>
        <v>60000000</v>
      </c>
      <c r="E27" s="109">
        <f>E28</f>
        <v>60000000</v>
      </c>
      <c r="F27" s="110">
        <f t="shared" ref="F27:F35" si="2">E27-D27</f>
        <v>0</v>
      </c>
      <c r="G27" s="111"/>
    </row>
    <row r="28" spans="1:7" ht="30" customHeight="1">
      <c r="A28" s="59"/>
      <c r="B28" s="78" t="s">
        <v>46</v>
      </c>
      <c r="C28" s="74"/>
      <c r="D28" s="109">
        <f>D29+D30+D31</f>
        <v>60000000</v>
      </c>
      <c r="E28" s="109">
        <f>E29+E30+E31</f>
        <v>60000000</v>
      </c>
      <c r="F28" s="110">
        <f t="shared" si="2"/>
        <v>0</v>
      </c>
      <c r="G28" s="111"/>
    </row>
    <row r="29" spans="1:7" ht="30" customHeight="1">
      <c r="A29" s="59"/>
      <c r="B29" s="62"/>
      <c r="C29" s="63" t="s">
        <v>47</v>
      </c>
      <c r="D29" s="109"/>
      <c r="E29" s="109"/>
      <c r="F29" s="110">
        <v>0</v>
      </c>
      <c r="G29" s="113"/>
    </row>
    <row r="30" spans="1:7" ht="30" customHeight="1">
      <c r="A30" s="59"/>
      <c r="B30" s="62"/>
      <c r="C30" s="63" t="s">
        <v>48</v>
      </c>
      <c r="D30" s="109">
        <v>30000000</v>
      </c>
      <c r="E30" s="109">
        <v>30000000</v>
      </c>
      <c r="F30" s="110">
        <f>E30-D30</f>
        <v>0</v>
      </c>
      <c r="G30" s="111"/>
    </row>
    <row r="31" spans="1:7" ht="30" customHeight="1">
      <c r="A31" s="114"/>
      <c r="B31" s="115"/>
      <c r="C31" s="63" t="s">
        <v>49</v>
      </c>
      <c r="D31" s="109">
        <v>30000000</v>
      </c>
      <c r="E31" s="109">
        <v>30000000</v>
      </c>
      <c r="F31" s="110">
        <f t="shared" si="2"/>
        <v>0</v>
      </c>
      <c r="G31" s="111" t="s">
        <v>50</v>
      </c>
    </row>
    <row r="32" spans="1:7" ht="30" customHeight="1">
      <c r="A32" s="77" t="s">
        <v>51</v>
      </c>
      <c r="B32" s="108"/>
      <c r="C32" s="74"/>
      <c r="D32" s="109">
        <f>D33</f>
        <v>25000000</v>
      </c>
      <c r="E32" s="109">
        <f>E33</f>
        <v>10000000</v>
      </c>
      <c r="F32" s="110"/>
      <c r="G32" s="111"/>
    </row>
    <row r="33" spans="1:7" ht="30" customHeight="1">
      <c r="A33" s="77"/>
      <c r="B33" s="112" t="s">
        <v>51</v>
      </c>
      <c r="C33" s="74" t="s">
        <v>52</v>
      </c>
      <c r="D33" s="109">
        <v>25000000</v>
      </c>
      <c r="E33" s="109">
        <v>10000000</v>
      </c>
      <c r="F33" s="110"/>
      <c r="G33" s="111"/>
    </row>
    <row r="34" spans="1:7" ht="30" customHeight="1">
      <c r="A34" s="72" t="s">
        <v>53</v>
      </c>
      <c r="B34" s="73"/>
      <c r="C34" s="74"/>
      <c r="D34" s="109">
        <f>D35</f>
        <v>230800000</v>
      </c>
      <c r="E34" s="109">
        <f>E35</f>
        <v>246800000</v>
      </c>
      <c r="F34" s="110">
        <f t="shared" si="2"/>
        <v>16000000</v>
      </c>
      <c r="G34" s="111"/>
    </row>
    <row r="35" spans="1:7" ht="30" customHeight="1">
      <c r="A35" s="116"/>
      <c r="B35" s="117" t="s">
        <v>53</v>
      </c>
      <c r="C35" s="87" t="s">
        <v>54</v>
      </c>
      <c r="D35" s="118">
        <v>230800000</v>
      </c>
      <c r="E35" s="118">
        <v>246800000</v>
      </c>
      <c r="F35" s="119">
        <f t="shared" si="2"/>
        <v>16000000</v>
      </c>
      <c r="G35" s="120" t="s">
        <v>55</v>
      </c>
    </row>
  </sheetData>
  <mergeCells count="22">
    <mergeCell ref="G22:G23"/>
    <mergeCell ref="A24:C24"/>
    <mergeCell ref="A28:A31"/>
    <mergeCell ref="B29:B31"/>
    <mergeCell ref="B12:C12"/>
    <mergeCell ref="A21:B21"/>
    <mergeCell ref="A22:C22"/>
    <mergeCell ref="D22:D23"/>
    <mergeCell ref="E22:E23"/>
    <mergeCell ref="F22:F23"/>
    <mergeCell ref="A5:C5"/>
    <mergeCell ref="A6:C6"/>
    <mergeCell ref="A7:A10"/>
    <mergeCell ref="B7:C7"/>
    <mergeCell ref="B8:B10"/>
    <mergeCell ref="A11:C11"/>
    <mergeCell ref="A1:B1"/>
    <mergeCell ref="A3:C3"/>
    <mergeCell ref="D3:D4"/>
    <mergeCell ref="E3:E4"/>
    <mergeCell ref="F3:F4"/>
    <mergeCell ref="G3:G4"/>
  </mergeCells>
  <phoneticPr fontId="3" type="noConversion"/>
  <pageMargins left="1.03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H1"/>
    </sheetView>
  </sheetViews>
  <sheetFormatPr defaultRowHeight="13.5"/>
  <cols>
    <col min="1" max="1" width="12.33203125" customWidth="1"/>
    <col min="2" max="2" width="14" customWidth="1"/>
    <col min="3" max="3" width="14.77734375" customWidth="1"/>
    <col min="4" max="4" width="13.33203125" customWidth="1"/>
    <col min="5" max="5" width="13.5546875" customWidth="1"/>
    <col min="6" max="6" width="14" customWidth="1"/>
    <col min="7" max="7" width="16.109375" customWidth="1"/>
    <col min="8" max="8" width="13.6640625" customWidth="1"/>
  </cols>
  <sheetData>
    <row r="1" spans="1:8" ht="39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2.75" customHeight="1">
      <c r="A2" s="2"/>
      <c r="B2" s="2"/>
      <c r="C2" s="2"/>
      <c r="D2" s="2"/>
      <c r="E2" s="2"/>
      <c r="F2" s="2"/>
      <c r="G2" s="2"/>
      <c r="H2" s="2"/>
    </row>
    <row r="3" spans="1:8" ht="14.25">
      <c r="A3" s="3"/>
      <c r="B3" s="4"/>
      <c r="C3" s="4"/>
      <c r="D3" s="4"/>
      <c r="E3" s="4"/>
      <c r="F3" s="4"/>
      <c r="G3" s="4"/>
      <c r="H3" s="5" t="s">
        <v>1</v>
      </c>
    </row>
    <row r="4" spans="1:8" ht="25.5" customHeight="1">
      <c r="A4" s="6" t="s">
        <v>2</v>
      </c>
      <c r="B4" s="7"/>
      <c r="C4" s="7"/>
      <c r="D4" s="8"/>
      <c r="E4" s="7" t="s">
        <v>3</v>
      </c>
      <c r="F4" s="7"/>
      <c r="G4" s="7"/>
      <c r="H4" s="8"/>
    </row>
    <row r="5" spans="1:8" ht="34.5" customHeight="1">
      <c r="A5" s="9" t="s">
        <v>4</v>
      </c>
      <c r="B5" s="10" t="s">
        <v>5</v>
      </c>
      <c r="C5" s="10" t="s">
        <v>6</v>
      </c>
      <c r="D5" s="11" t="s">
        <v>7</v>
      </c>
      <c r="E5" s="12" t="s">
        <v>4</v>
      </c>
      <c r="F5" s="10" t="s">
        <v>5</v>
      </c>
      <c r="G5" s="10" t="s">
        <v>6</v>
      </c>
      <c r="H5" s="11" t="s">
        <v>7</v>
      </c>
    </row>
    <row r="6" spans="1:8" ht="50.25" customHeight="1">
      <c r="A6" s="13" t="s">
        <v>8</v>
      </c>
      <c r="B6" s="14">
        <f>B7+B8+B9+B10</f>
        <v>315800000</v>
      </c>
      <c r="C6" s="14">
        <f>C7+C8+C9+C10</f>
        <v>331800000</v>
      </c>
      <c r="D6" s="15">
        <f>D7+D8+D9+D10</f>
        <v>16000000</v>
      </c>
      <c r="E6" s="16" t="s">
        <v>8</v>
      </c>
      <c r="F6" s="14">
        <f>F8+F9+F10+F11</f>
        <v>315800000</v>
      </c>
      <c r="G6" s="14">
        <f>G7+G8+G9+G10+G11</f>
        <v>331800000</v>
      </c>
      <c r="H6" s="17">
        <f t="shared" ref="H6:H11" si="0">G6-F6</f>
        <v>16000000</v>
      </c>
    </row>
    <row r="7" spans="1:8" ht="50.1" customHeight="1">
      <c r="A7" s="18" t="s">
        <v>9</v>
      </c>
      <c r="B7" s="19">
        <v>60000000</v>
      </c>
      <c r="C7" s="19">
        <f>[1]세입!E6</f>
        <v>60000000</v>
      </c>
      <c r="D7" s="20">
        <f>C7-B7</f>
        <v>0</v>
      </c>
      <c r="E7" s="21" t="s">
        <v>10</v>
      </c>
      <c r="F7" s="22">
        <v>0</v>
      </c>
      <c r="G7" s="23">
        <f>'[1]1차추경예산'!E25</f>
        <v>15000000</v>
      </c>
      <c r="H7" s="24">
        <f t="shared" si="0"/>
        <v>15000000</v>
      </c>
    </row>
    <row r="8" spans="1:8" ht="50.1" customHeight="1">
      <c r="A8" s="25" t="s">
        <v>11</v>
      </c>
      <c r="B8" s="23">
        <v>34800000</v>
      </c>
      <c r="C8" s="23">
        <f>[1]세입!E11</f>
        <v>36000000</v>
      </c>
      <c r="D8" s="26">
        <f>C8-B8</f>
        <v>1200000</v>
      </c>
      <c r="E8" s="27" t="s">
        <v>12</v>
      </c>
      <c r="F8" s="23">
        <v>60000000</v>
      </c>
      <c r="G8" s="23">
        <f>'[1]1차추경예산'!E27</f>
        <v>60000000</v>
      </c>
      <c r="H8" s="24">
        <f t="shared" si="0"/>
        <v>0</v>
      </c>
    </row>
    <row r="9" spans="1:8" ht="50.1" customHeight="1">
      <c r="A9" s="27" t="s">
        <v>13</v>
      </c>
      <c r="B9" s="23">
        <v>220000000</v>
      </c>
      <c r="C9" s="23">
        <v>230800000</v>
      </c>
      <c r="D9" s="26">
        <f>C9-B9</f>
        <v>10800000</v>
      </c>
      <c r="E9" s="27" t="s">
        <v>14</v>
      </c>
      <c r="F9" s="23">
        <v>25000000</v>
      </c>
      <c r="G9" s="23">
        <f>'[1]1차추경예산'!E32</f>
        <v>10000000</v>
      </c>
      <c r="H9" s="24">
        <f t="shared" si="0"/>
        <v>-15000000</v>
      </c>
    </row>
    <row r="10" spans="1:8" ht="50.1" customHeight="1">
      <c r="A10" s="27" t="s">
        <v>15</v>
      </c>
      <c r="B10" s="23">
        <v>1000000</v>
      </c>
      <c r="C10" s="23">
        <f>[1]세입!E17</f>
        <v>5000000</v>
      </c>
      <c r="D10" s="26">
        <f>C10-B10</f>
        <v>4000000</v>
      </c>
      <c r="E10" s="27" t="s">
        <v>16</v>
      </c>
      <c r="F10" s="23">
        <f>[2]세출예산!D12</f>
        <v>0</v>
      </c>
      <c r="G10" s="23">
        <v>0</v>
      </c>
      <c r="H10" s="24">
        <f t="shared" si="0"/>
        <v>0</v>
      </c>
    </row>
    <row r="11" spans="1:8" ht="50.1" customHeight="1">
      <c r="A11" s="28"/>
      <c r="B11" s="29"/>
      <c r="C11" s="29"/>
      <c r="D11" s="29"/>
      <c r="E11" s="30" t="s">
        <v>17</v>
      </c>
      <c r="F11" s="31">
        <f>[1]세입!D33</f>
        <v>230800000</v>
      </c>
      <c r="G11" s="31">
        <f>'[1]1차추경예산'!E34</f>
        <v>246800000</v>
      </c>
      <c r="H11" s="32">
        <f t="shared" si="0"/>
        <v>16000000</v>
      </c>
    </row>
    <row r="13" spans="1:8">
      <c r="D13" s="33"/>
      <c r="E13" s="33"/>
    </row>
  </sheetData>
  <mergeCells count="4">
    <mergeCell ref="A1:H1"/>
    <mergeCell ref="A4:D4"/>
    <mergeCell ref="E4:H4"/>
    <mergeCell ref="A11:D11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1차추경예산</vt:lpstr>
      <vt:lpstr>1차추경총괄내역서</vt:lpstr>
    </vt:vector>
  </TitlesOfParts>
  <Company>개인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2014-01-28T02:17:03Z</dcterms:created>
  <dcterms:modified xsi:type="dcterms:W3CDTF">2014-01-28T02:17:30Z</dcterms:modified>
</cp:coreProperties>
</file>